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25" windowHeight="82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I68" i="1" l="1"/>
  <c r="I71" i="1"/>
  <c r="D77" i="1"/>
  <c r="D76" i="1" l="1"/>
  <c r="D68" i="1" l="1"/>
  <c r="D67" i="1"/>
  <c r="D66" i="1"/>
  <c r="D71" i="1" l="1"/>
  <c r="D52" i="1" l="1"/>
  <c r="D34" i="1" l="1"/>
</calcChain>
</file>

<file path=xl/sharedStrings.xml><?xml version="1.0" encoding="utf-8"?>
<sst xmlns="http://schemas.openxmlformats.org/spreadsheetml/2006/main" count="223" uniqueCount="140">
  <si>
    <t>Year</t>
  </si>
  <si>
    <t>Asset</t>
  </si>
  <si>
    <t>War Memorial</t>
  </si>
  <si>
    <t>Signs</t>
  </si>
  <si>
    <t>Village map</t>
  </si>
  <si>
    <t>2007-8</t>
  </si>
  <si>
    <t>2 Bins</t>
  </si>
  <si>
    <t>2008-9</t>
  </si>
  <si>
    <t>Waste bins</t>
  </si>
  <si>
    <t>Benches</t>
  </si>
  <si>
    <t>Street lamps</t>
  </si>
  <si>
    <t>2010-11</t>
  </si>
  <si>
    <t>Seat</t>
  </si>
  <si>
    <t>Seats</t>
  </si>
  <si>
    <t>2014-15</t>
  </si>
  <si>
    <t>2016-17</t>
  </si>
  <si>
    <t>Printer</t>
  </si>
  <si>
    <t>AED cabinets</t>
  </si>
  <si>
    <t>Broomhills signs</t>
  </si>
  <si>
    <t>2017-18</t>
  </si>
  <si>
    <t>Laptop</t>
  </si>
  <si>
    <t>2018-19</t>
  </si>
  <si>
    <t>Chairman’s chair</t>
  </si>
  <si>
    <t>2019-20</t>
  </si>
  <si>
    <t>Christmas Tree Lights</t>
  </si>
  <si>
    <t>Christmas Tree Stand</t>
  </si>
  <si>
    <t>2 x cupboards</t>
  </si>
  <si>
    <t>Defibrillator</t>
  </si>
  <si>
    <t>Total</t>
  </si>
  <si>
    <t>Broomhills field</t>
  </si>
  <si>
    <t>Burial Ground</t>
  </si>
  <si>
    <t>Allotments</t>
  </si>
  <si>
    <t>Sports Pavillion</t>
  </si>
  <si>
    <t>Reviewed and agreed March 2020</t>
  </si>
  <si>
    <t>27/11/2020 (£100)</t>
  </si>
  <si>
    <t>19/03/2020 (£200)</t>
  </si>
  <si>
    <t>Location</t>
  </si>
  <si>
    <t>Date of Purchase</t>
  </si>
  <si>
    <t>Date of Disposal</t>
  </si>
  <si>
    <t>Reason for Disposal</t>
  </si>
  <si>
    <t>Insurance Value (if different from purchase price)</t>
  </si>
  <si>
    <t>Purchase Price (excluding VAT)</t>
  </si>
  <si>
    <t>Village sign</t>
  </si>
  <si>
    <t>Wooden seat</t>
  </si>
  <si>
    <t>Noticeboard</t>
  </si>
  <si>
    <t>Octagonal planter</t>
  </si>
  <si>
    <t>Planter</t>
  </si>
  <si>
    <t>Parish Council Office, Repton Village Hall</t>
  </si>
  <si>
    <t>Broomhills Pavilion</t>
  </si>
  <si>
    <t>Repton Village Hall</t>
  </si>
  <si>
    <t>Stored at Repton School until in use on the Christmas Tree</t>
  </si>
  <si>
    <t>3 x Planters</t>
  </si>
  <si>
    <t>Triangle near to Repton Cross</t>
  </si>
  <si>
    <t>2020-2021</t>
  </si>
  <si>
    <t>Near Vicarge, Repton</t>
  </si>
  <si>
    <t>Main Street, Milton</t>
  </si>
  <si>
    <t>Gifted</t>
  </si>
  <si>
    <t>Main Street, opposite Gibson Factory, Repton</t>
  </si>
  <si>
    <t>Chestnut Way junction with Burton Road, Repton</t>
  </si>
  <si>
    <t>Milton Road near Repton Primary School, Repton</t>
  </si>
  <si>
    <t>Brook End after junction with Boot Hill, Repton</t>
  </si>
  <si>
    <t>Litter bin and install</t>
  </si>
  <si>
    <t>Outside the Spa shop next to the Post Office, Repton</t>
  </si>
  <si>
    <t>Broomhills Lane, Repton</t>
  </si>
  <si>
    <t>Monsom Lane, Repton</t>
  </si>
  <si>
    <t>Mitre Field, Repton</t>
  </si>
  <si>
    <t>Outside St Wystans Church, Repton
Milton Village Hall, Milton</t>
  </si>
  <si>
    <t>Willington Road, Repton</t>
  </si>
  <si>
    <t>Burial Ground, Monsom Lane, Repton</t>
  </si>
  <si>
    <t>Shed</t>
  </si>
  <si>
    <t>Broken</t>
  </si>
  <si>
    <t>Broomhills Playing Field, Broomhills Lane, Repton</t>
  </si>
  <si>
    <t>Sign</t>
  </si>
  <si>
    <t>Fingerpost</t>
  </si>
  <si>
    <t>Signpost near to Cross on junction of Brook End and Willington Road</t>
  </si>
  <si>
    <t>Reviewed and agreed February 2021</t>
  </si>
  <si>
    <t>2021-22</t>
  </si>
  <si>
    <t>5 recycled plastic benches</t>
  </si>
  <si>
    <t>1 Old Arboretum
1 New Arboretum
3 Burial Ground</t>
  </si>
  <si>
    <t>Repton sign</t>
  </si>
  <si>
    <t>Main Street approach from Hartshorne Road</t>
  </si>
  <si>
    <t>Stored at Repton Village Hall</t>
  </si>
  <si>
    <t>Flood warden head torches</t>
  </si>
  <si>
    <t>Flood warden jackets</t>
  </si>
  <si>
    <t>Speed gun</t>
  </si>
  <si>
    <t>Speed watch signs</t>
  </si>
  <si>
    <t>Gas fired beacon</t>
  </si>
  <si>
    <t>Reviewed and agreed 14th February 2022</t>
  </si>
  <si>
    <t>2 x arboreta signs</t>
  </si>
  <si>
    <t>Wystan and Jubilee Arboreta, Mount Pleasant Road, Retpon</t>
  </si>
  <si>
    <t>High Street - outside chip shop
High Street - outside Brook House
High Street - junction with Askew Grove
Springfield - junction with Mount Pleasant Road</t>
  </si>
  <si>
    <t>Donated to Repton School</t>
  </si>
  <si>
    <t>Updated 18th August 2022</t>
  </si>
  <si>
    <t>2022-23</t>
  </si>
  <si>
    <t xml:space="preserve">Footbridge </t>
  </si>
  <si>
    <t>Between Milton and Repton</t>
  </si>
  <si>
    <t>Cupboard for speedwatch and flood kit</t>
  </si>
  <si>
    <t>Flood monitor</t>
  </si>
  <si>
    <t>Repton Brook</t>
  </si>
  <si>
    <t>With clerk</t>
  </si>
  <si>
    <t>Updated 5th September 2022</t>
  </si>
  <si>
    <t>Playground equipment</t>
  </si>
  <si>
    <t>01/03/2023
Date agreed to accept responsibility from SDDC
Notes as £1 purchase as this is a community asset given by SDDC to PC</t>
  </si>
  <si>
    <t>34862.60
Agreed replacement cost of equipment at time of responsibility transfering</t>
  </si>
  <si>
    <t>Updated 2nd March 2023, reviewed and agreed March 2023, next review due March 2024</t>
  </si>
  <si>
    <t>Mitre Field (charity assets held by the authority as trustee)</t>
  </si>
  <si>
    <t>2023-24</t>
  </si>
  <si>
    <t>Dog waste bin</t>
  </si>
  <si>
    <t>Opposite Mount Pleasant Pub, Repton</t>
  </si>
  <si>
    <t>Update April 2023, addition of a new dog waste bin</t>
  </si>
  <si>
    <t>Solar Street Light</t>
  </si>
  <si>
    <t>Matthew's jitty, Repton</t>
  </si>
  <si>
    <t>Updated October 2023, addition of solar street light</t>
  </si>
  <si>
    <t>Milton Telephone Box, outside 31 Main Street, Milton</t>
  </si>
  <si>
    <t>Defibrillator and cabinet</t>
  </si>
  <si>
    <t>11/12/2023, installed February 2024</t>
  </si>
  <si>
    <t>Updated March 2024, addition of defibrillator in Milton Phone Box, agreed by Council March 2024</t>
  </si>
  <si>
    <t>Jubilee plaque</t>
  </si>
  <si>
    <t>Jubilee Arboretum</t>
  </si>
  <si>
    <t>Milton Noticeboard</t>
  </si>
  <si>
    <t>Milton Village Hall</t>
  </si>
  <si>
    <t>Jubilee tree and post</t>
  </si>
  <si>
    <t>Street Light</t>
  </si>
  <si>
    <t>Off Springfield Road, Repton</t>
  </si>
  <si>
    <t>Flood warden radios</t>
  </si>
  <si>
    <t>Donated to Repton Village Hall 11th January 2021 removed from asset register (£2192.40)</t>
  </si>
  <si>
    <t>2024-25</t>
  </si>
  <si>
    <t>Defibrillator pads</t>
  </si>
  <si>
    <t>Defibrillator battery</t>
  </si>
  <si>
    <t>Updated May 2024, addition of defibrillator pads and battery, agreed by Council May 2024</t>
  </si>
  <si>
    <t xml:space="preserve"> Repton Village Hall</t>
  </si>
  <si>
    <t>Milton Community Speed Watch Signs, Stands and Bags</t>
  </si>
  <si>
    <t>Milton Speed Watch Volunteers premises</t>
  </si>
  <si>
    <t>Milton Community Speed Watch Radar Gun</t>
  </si>
  <si>
    <t>Milton Community Speed Watch Hi Vis Jackets x 5</t>
  </si>
  <si>
    <t>Updated May 2024 with Milton speed watch equipment</t>
  </si>
  <si>
    <t>Reviewed March 2025, no changes needed</t>
  </si>
  <si>
    <t>21/10/2021 (£271.65)</t>
  </si>
  <si>
    <t>21/10/2021 (£209.45)</t>
  </si>
  <si>
    <t>Gifted to Parish Council, date unknown, cost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</si>
</sst>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trike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16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4" fontId="1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/>
    <xf numFmtId="0" fontId="1" fillId="0" borderId="4" xfId="0" applyFont="1" applyFill="1" applyBorder="1" applyAlignment="1">
      <alignment vertical="center" wrapText="1"/>
    </xf>
    <xf numFmtId="8" fontId="1" fillId="0" borderId="1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zoomScaleNormal="100" workbookViewId="0">
      <pane ySplit="1" topLeftCell="A67" activePane="bottomLeft" state="frozen"/>
      <selection pane="bottomLeft" activeCell="D77" sqref="D77"/>
    </sheetView>
  </sheetViews>
  <sheetFormatPr defaultColWidth="9.42578125" defaultRowHeight="15" x14ac:dyDescent="0.2"/>
  <cols>
    <col min="1" max="1" width="23.140625" style="4" customWidth="1"/>
    <col min="2" max="2" width="21.85546875" style="4" customWidth="1"/>
    <col min="3" max="3" width="51.42578125" style="4" customWidth="1"/>
    <col min="4" max="5" width="17.140625" style="5" customWidth="1"/>
    <col min="6" max="6" width="17.140625" style="6" customWidth="1"/>
    <col min="7" max="7" width="15.140625" style="4" customWidth="1"/>
    <col min="8" max="8" width="21.85546875" style="4" customWidth="1"/>
    <col min="9" max="9" width="14.140625" style="4" bestFit="1" customWidth="1"/>
    <col min="10" max="11" width="9.42578125" style="4"/>
    <col min="12" max="12" width="14.140625" style="4" bestFit="1" customWidth="1"/>
    <col min="13" max="16384" width="9.42578125" style="4"/>
  </cols>
  <sheetData>
    <row r="1" spans="1:8" s="11" customFormat="1" ht="46.7" x14ac:dyDescent="0.3">
      <c r="A1" s="15" t="s">
        <v>0</v>
      </c>
      <c r="B1" s="15" t="s">
        <v>1</v>
      </c>
      <c r="C1" s="15" t="s">
        <v>36</v>
      </c>
      <c r="D1" s="2" t="s">
        <v>41</v>
      </c>
      <c r="E1" s="2" t="s">
        <v>37</v>
      </c>
      <c r="F1" s="2" t="s">
        <v>38</v>
      </c>
      <c r="G1" s="2" t="s">
        <v>39</v>
      </c>
      <c r="H1" s="2" t="s">
        <v>40</v>
      </c>
    </row>
    <row r="2" spans="1:8" x14ac:dyDescent="0.25">
      <c r="A2" s="13"/>
      <c r="B2" s="13" t="s">
        <v>29</v>
      </c>
      <c r="C2" s="13" t="s">
        <v>63</v>
      </c>
      <c r="D2" s="1"/>
      <c r="E2" s="8"/>
      <c r="F2" s="1"/>
      <c r="G2" s="10"/>
      <c r="H2" s="10"/>
    </row>
    <row r="3" spans="1:8" x14ac:dyDescent="0.25">
      <c r="A3" s="13"/>
      <c r="B3" s="13" t="s">
        <v>30</v>
      </c>
      <c r="C3" s="13" t="s">
        <v>64</v>
      </c>
      <c r="D3" s="1"/>
      <c r="E3" s="8"/>
      <c r="F3" s="1"/>
      <c r="G3" s="10"/>
      <c r="H3" s="10"/>
    </row>
    <row r="4" spans="1:8" x14ac:dyDescent="0.25">
      <c r="A4" s="13"/>
      <c r="B4" s="13" t="s">
        <v>31</v>
      </c>
      <c r="C4" s="13" t="s">
        <v>64</v>
      </c>
      <c r="D4" s="1"/>
      <c r="E4" s="8"/>
      <c r="F4" s="1"/>
      <c r="G4" s="10"/>
      <c r="H4" s="10"/>
    </row>
    <row r="5" spans="1:8" x14ac:dyDescent="0.2">
      <c r="A5" s="13"/>
      <c r="B5" s="13" t="s">
        <v>32</v>
      </c>
      <c r="C5" s="13" t="s">
        <v>63</v>
      </c>
      <c r="D5" s="1">
        <v>204033</v>
      </c>
      <c r="E5" s="8"/>
      <c r="F5" s="1"/>
      <c r="G5" s="10"/>
      <c r="H5" s="1">
        <v>254143</v>
      </c>
    </row>
    <row r="6" spans="1:8" ht="46.5" x14ac:dyDescent="0.35">
      <c r="A6" s="13"/>
      <c r="B6" s="13" t="s">
        <v>105</v>
      </c>
      <c r="C6" s="13" t="s">
        <v>65</v>
      </c>
      <c r="D6" s="1"/>
      <c r="E6" s="8"/>
      <c r="F6" s="1"/>
      <c r="G6" s="10"/>
      <c r="H6" s="10"/>
    </row>
    <row r="7" spans="1:8" x14ac:dyDescent="0.2">
      <c r="A7" s="13"/>
      <c r="B7" s="13" t="s">
        <v>42</v>
      </c>
      <c r="C7" s="13"/>
      <c r="D7" s="1">
        <v>791.25</v>
      </c>
      <c r="E7" s="8"/>
      <c r="F7" s="1"/>
      <c r="G7" s="10"/>
      <c r="H7" s="10"/>
    </row>
    <row r="8" spans="1:8" x14ac:dyDescent="0.2">
      <c r="A8" s="13"/>
      <c r="B8" s="13" t="s">
        <v>42</v>
      </c>
      <c r="C8" s="13"/>
      <c r="D8" s="1">
        <v>791.25</v>
      </c>
      <c r="E8" s="8"/>
      <c r="F8" s="1"/>
      <c r="G8" s="10"/>
      <c r="H8" s="10"/>
    </row>
    <row r="9" spans="1:8" x14ac:dyDescent="0.2">
      <c r="A9" s="13"/>
      <c r="B9" s="13" t="s">
        <v>42</v>
      </c>
      <c r="C9" s="13"/>
      <c r="D9" s="1">
        <v>791.25</v>
      </c>
      <c r="E9" s="8"/>
      <c r="F9" s="1"/>
      <c r="G9" s="10"/>
      <c r="H9" s="10"/>
    </row>
    <row r="10" spans="1:8" x14ac:dyDescent="0.2">
      <c r="A10" s="13"/>
      <c r="B10" s="13" t="s">
        <v>42</v>
      </c>
      <c r="C10" s="13"/>
      <c r="D10" s="1">
        <v>791.25</v>
      </c>
      <c r="E10" s="8"/>
      <c r="F10" s="1"/>
      <c r="G10" s="10"/>
      <c r="H10" s="10"/>
    </row>
    <row r="11" spans="1:8" x14ac:dyDescent="0.2">
      <c r="A11" s="13"/>
      <c r="B11" s="13" t="s">
        <v>43</v>
      </c>
      <c r="C11" s="13"/>
      <c r="D11" s="1">
        <v>857</v>
      </c>
      <c r="E11" s="8"/>
      <c r="F11" s="1"/>
      <c r="G11" s="10"/>
      <c r="H11" s="10"/>
    </row>
    <row r="12" spans="1:8" x14ac:dyDescent="0.2">
      <c r="A12" s="13"/>
      <c r="B12" s="13" t="s">
        <v>43</v>
      </c>
      <c r="C12" s="13"/>
      <c r="D12" s="1">
        <v>857</v>
      </c>
      <c r="E12" s="8"/>
      <c r="F12" s="1"/>
      <c r="G12" s="10"/>
      <c r="H12" s="10"/>
    </row>
    <row r="13" spans="1:8" ht="30" x14ac:dyDescent="0.2">
      <c r="A13" s="13"/>
      <c r="B13" s="13" t="s">
        <v>2</v>
      </c>
      <c r="C13" s="13" t="s">
        <v>66</v>
      </c>
      <c r="D13" s="1">
        <v>11283</v>
      </c>
      <c r="E13" s="8"/>
      <c r="F13" s="1"/>
      <c r="G13" s="10"/>
      <c r="H13" s="1">
        <v>48000</v>
      </c>
    </row>
    <row r="14" spans="1:8" x14ac:dyDescent="0.2">
      <c r="A14" s="13"/>
      <c r="B14" s="13" t="s">
        <v>3</v>
      </c>
      <c r="C14" s="13"/>
      <c r="D14" s="1">
        <v>2437</v>
      </c>
      <c r="E14" s="8"/>
      <c r="F14" s="1"/>
      <c r="G14" s="10"/>
      <c r="H14" s="10"/>
    </row>
    <row r="15" spans="1:8" x14ac:dyDescent="0.2">
      <c r="A15" s="13"/>
      <c r="B15" s="13" t="s">
        <v>4</v>
      </c>
      <c r="C15" s="13" t="s">
        <v>67</v>
      </c>
      <c r="D15" s="1">
        <v>6489</v>
      </c>
      <c r="E15" s="8"/>
      <c r="F15" s="1"/>
      <c r="G15" s="10"/>
      <c r="H15" s="10"/>
    </row>
    <row r="16" spans="1:8" x14ac:dyDescent="0.2">
      <c r="A16" s="13"/>
      <c r="B16" s="13" t="s">
        <v>69</v>
      </c>
      <c r="C16" s="13" t="s">
        <v>68</v>
      </c>
      <c r="D16" s="1">
        <v>1500</v>
      </c>
      <c r="E16" s="8"/>
      <c r="F16" s="1"/>
      <c r="G16" s="10"/>
      <c r="H16" s="10"/>
    </row>
    <row r="17" spans="1:8" x14ac:dyDescent="0.2">
      <c r="A17" s="13" t="s">
        <v>5</v>
      </c>
      <c r="B17" s="13" t="s">
        <v>12</v>
      </c>
      <c r="C17" s="13"/>
      <c r="D17" s="1">
        <v>421.25</v>
      </c>
      <c r="E17" s="8"/>
      <c r="F17" s="1"/>
      <c r="G17" s="10"/>
      <c r="H17" s="10"/>
    </row>
    <row r="18" spans="1:8" x14ac:dyDescent="0.2">
      <c r="A18" s="13" t="s">
        <v>5</v>
      </c>
      <c r="B18" s="13" t="s">
        <v>12</v>
      </c>
      <c r="C18" s="13"/>
      <c r="D18" s="1">
        <v>421.25</v>
      </c>
      <c r="E18" s="8"/>
      <c r="F18" s="1"/>
      <c r="G18" s="10"/>
      <c r="H18" s="10"/>
    </row>
    <row r="19" spans="1:8" x14ac:dyDescent="0.2">
      <c r="A19" s="13" t="s">
        <v>5</v>
      </c>
      <c r="B19" s="13" t="s">
        <v>12</v>
      </c>
      <c r="C19" s="13"/>
      <c r="D19" s="1">
        <v>421.25</v>
      </c>
      <c r="E19" s="8"/>
      <c r="F19" s="1"/>
      <c r="G19" s="10"/>
      <c r="H19" s="10"/>
    </row>
    <row r="20" spans="1:8" x14ac:dyDescent="0.2">
      <c r="A20" s="13" t="s">
        <v>5</v>
      </c>
      <c r="B20" s="13" t="s">
        <v>12</v>
      </c>
      <c r="C20" s="13"/>
      <c r="D20" s="1">
        <v>421.25</v>
      </c>
      <c r="E20" s="8"/>
      <c r="F20" s="1"/>
      <c r="G20" s="10"/>
      <c r="H20" s="10"/>
    </row>
    <row r="21" spans="1:8" x14ac:dyDescent="0.2">
      <c r="A21" s="13" t="s">
        <v>5</v>
      </c>
      <c r="B21" s="13" t="s">
        <v>6</v>
      </c>
      <c r="C21" s="30" t="s">
        <v>90</v>
      </c>
      <c r="D21" s="1">
        <v>1231</v>
      </c>
      <c r="E21" s="8"/>
      <c r="F21" s="1"/>
      <c r="G21" s="10"/>
      <c r="H21" s="10"/>
    </row>
    <row r="22" spans="1:8" ht="43.35" customHeight="1" x14ac:dyDescent="0.2">
      <c r="A22" s="13" t="s">
        <v>7</v>
      </c>
      <c r="B22" s="13" t="s">
        <v>8</v>
      </c>
      <c r="C22" s="31"/>
      <c r="D22" s="1">
        <v>394</v>
      </c>
      <c r="E22" s="8"/>
      <c r="F22" s="1"/>
      <c r="G22" s="10"/>
      <c r="H22" s="10"/>
    </row>
    <row r="23" spans="1:8" x14ac:dyDescent="0.2">
      <c r="A23" s="13" t="s">
        <v>7</v>
      </c>
      <c r="B23" s="13" t="s">
        <v>9</v>
      </c>
      <c r="C23" s="13"/>
      <c r="D23" s="1">
        <v>449</v>
      </c>
      <c r="E23" s="8"/>
      <c r="F23" s="1"/>
      <c r="G23" s="10"/>
      <c r="H23" s="10"/>
    </row>
    <row r="24" spans="1:8" x14ac:dyDescent="0.2">
      <c r="A24" s="13" t="s">
        <v>7</v>
      </c>
      <c r="B24" s="13" t="s">
        <v>10</v>
      </c>
      <c r="C24" s="13"/>
      <c r="D24" s="1">
        <v>1290</v>
      </c>
      <c r="E24" s="8"/>
      <c r="F24" s="1"/>
      <c r="G24" s="10"/>
      <c r="H24" s="10"/>
    </row>
    <row r="25" spans="1:8" x14ac:dyDescent="0.2">
      <c r="A25" s="13" t="s">
        <v>11</v>
      </c>
      <c r="B25" s="13" t="s">
        <v>12</v>
      </c>
      <c r="C25" s="13"/>
      <c r="D25" s="1">
        <v>582</v>
      </c>
      <c r="E25" s="8"/>
      <c r="F25" s="1"/>
      <c r="G25" s="10"/>
      <c r="H25" s="10"/>
    </row>
    <row r="26" spans="1:8" x14ac:dyDescent="0.2">
      <c r="A26" s="13" t="s">
        <v>11</v>
      </c>
      <c r="B26" s="13" t="s">
        <v>72</v>
      </c>
      <c r="C26" s="13"/>
      <c r="D26" s="1">
        <v>270</v>
      </c>
      <c r="E26" s="8"/>
      <c r="F26" s="1"/>
      <c r="G26" s="10"/>
      <c r="H26" s="10"/>
    </row>
    <row r="27" spans="1:8" x14ac:dyDescent="0.2">
      <c r="A27" s="13" t="s">
        <v>11</v>
      </c>
      <c r="B27" s="13" t="s">
        <v>44</v>
      </c>
      <c r="C27" s="13" t="s">
        <v>30</v>
      </c>
      <c r="D27" s="1">
        <v>389</v>
      </c>
      <c r="E27" s="8"/>
      <c r="F27" s="1"/>
      <c r="G27" s="10"/>
      <c r="H27" s="10"/>
    </row>
    <row r="28" spans="1:8" x14ac:dyDescent="0.2">
      <c r="A28" s="13" t="s">
        <v>11</v>
      </c>
      <c r="B28" s="13" t="s">
        <v>13</v>
      </c>
      <c r="C28" s="13"/>
      <c r="D28" s="1">
        <v>1000</v>
      </c>
      <c r="E28" s="8"/>
      <c r="F28" s="1"/>
      <c r="G28" s="10"/>
      <c r="H28" s="10"/>
    </row>
    <row r="29" spans="1:8" ht="30" x14ac:dyDescent="0.2">
      <c r="A29" s="13" t="s">
        <v>14</v>
      </c>
      <c r="B29" s="13" t="s">
        <v>61</v>
      </c>
      <c r="C29" s="13" t="s">
        <v>62</v>
      </c>
      <c r="D29" s="1">
        <v>470</v>
      </c>
      <c r="E29" s="8"/>
      <c r="F29" s="1"/>
      <c r="G29" s="10"/>
      <c r="H29" s="10"/>
    </row>
    <row r="30" spans="1:8" ht="30" x14ac:dyDescent="0.2">
      <c r="A30" s="12" t="s">
        <v>15</v>
      </c>
      <c r="B30" s="12" t="s">
        <v>16</v>
      </c>
      <c r="C30" s="12"/>
      <c r="D30" s="12"/>
      <c r="E30" s="8"/>
      <c r="F30" s="1" t="s">
        <v>34</v>
      </c>
      <c r="G30" s="10" t="s">
        <v>70</v>
      </c>
      <c r="H30" s="10"/>
    </row>
    <row r="31" spans="1:8" x14ac:dyDescent="0.2">
      <c r="A31" s="13" t="s">
        <v>15</v>
      </c>
      <c r="B31" s="13" t="s">
        <v>17</v>
      </c>
      <c r="C31" s="13"/>
      <c r="D31" s="1">
        <v>600</v>
      </c>
      <c r="E31" s="8">
        <v>42473</v>
      </c>
      <c r="F31" s="1"/>
      <c r="G31" s="10"/>
      <c r="H31" s="10"/>
    </row>
    <row r="32" spans="1:8" ht="30" x14ac:dyDescent="0.2">
      <c r="A32" s="13" t="s">
        <v>15</v>
      </c>
      <c r="B32" s="13" t="s">
        <v>18</v>
      </c>
      <c r="C32" s="13" t="s">
        <v>71</v>
      </c>
      <c r="D32" s="1">
        <v>205.5</v>
      </c>
      <c r="E32" s="8">
        <v>42849</v>
      </c>
      <c r="F32" s="1"/>
      <c r="G32" s="10"/>
      <c r="H32" s="10"/>
    </row>
    <row r="33" spans="1:9" x14ac:dyDescent="0.2">
      <c r="A33" s="13" t="s">
        <v>19</v>
      </c>
      <c r="B33" s="13" t="s">
        <v>20</v>
      </c>
      <c r="C33" s="13"/>
      <c r="D33" s="1">
        <v>350</v>
      </c>
      <c r="E33" s="8">
        <v>42946</v>
      </c>
      <c r="F33" s="1"/>
      <c r="G33" s="10"/>
      <c r="H33" s="10"/>
    </row>
    <row r="34" spans="1:9" x14ac:dyDescent="0.2">
      <c r="A34" s="13" t="s">
        <v>21</v>
      </c>
      <c r="B34" s="13" t="s">
        <v>61</v>
      </c>
      <c r="C34" s="13" t="s">
        <v>57</v>
      </c>
      <c r="D34" s="1">
        <f>1873/4</f>
        <v>468.25</v>
      </c>
      <c r="E34" s="8">
        <v>43206</v>
      </c>
      <c r="F34" s="1"/>
      <c r="G34" s="10"/>
      <c r="H34" s="10"/>
      <c r="I34" s="5"/>
    </row>
    <row r="35" spans="1:9" x14ac:dyDescent="0.2">
      <c r="A35" s="13" t="s">
        <v>21</v>
      </c>
      <c r="B35" s="13" t="s">
        <v>61</v>
      </c>
      <c r="C35" s="13" t="s">
        <v>58</v>
      </c>
      <c r="D35" s="1">
        <v>561.75</v>
      </c>
      <c r="E35" s="8">
        <v>43206</v>
      </c>
      <c r="F35" s="1"/>
      <c r="G35" s="10"/>
      <c r="H35" s="10"/>
    </row>
    <row r="36" spans="1:9" x14ac:dyDescent="0.2">
      <c r="A36" s="13" t="s">
        <v>21</v>
      </c>
      <c r="B36" s="13" t="s">
        <v>61</v>
      </c>
      <c r="C36" s="13" t="s">
        <v>59</v>
      </c>
      <c r="D36" s="1">
        <v>561.75</v>
      </c>
      <c r="E36" s="8">
        <v>43206</v>
      </c>
      <c r="F36" s="1"/>
      <c r="G36" s="10"/>
      <c r="H36" s="10"/>
    </row>
    <row r="37" spans="1:9" x14ac:dyDescent="0.2">
      <c r="A37" s="13" t="s">
        <v>21</v>
      </c>
      <c r="B37" s="13" t="s">
        <v>61</v>
      </c>
      <c r="C37" s="13" t="s">
        <v>60</v>
      </c>
      <c r="D37" s="1">
        <v>561.75</v>
      </c>
      <c r="E37" s="8">
        <v>43206</v>
      </c>
      <c r="F37" s="1"/>
      <c r="G37" s="10"/>
      <c r="H37" s="10"/>
    </row>
    <row r="38" spans="1:9" x14ac:dyDescent="0.2">
      <c r="A38" s="13" t="s">
        <v>21</v>
      </c>
      <c r="B38" s="13" t="s">
        <v>45</v>
      </c>
      <c r="C38" s="13" t="s">
        <v>55</v>
      </c>
      <c r="D38" s="1">
        <v>419</v>
      </c>
      <c r="E38" s="8">
        <v>43276</v>
      </c>
      <c r="F38" s="1"/>
      <c r="G38" s="10"/>
      <c r="H38" s="10"/>
    </row>
    <row r="39" spans="1:9" x14ac:dyDescent="0.2">
      <c r="A39" s="13" t="s">
        <v>21</v>
      </c>
      <c r="B39" s="13" t="s">
        <v>45</v>
      </c>
      <c r="C39" s="13" t="s">
        <v>55</v>
      </c>
      <c r="D39" s="1">
        <v>419</v>
      </c>
      <c r="E39" s="8">
        <v>43276</v>
      </c>
      <c r="F39" s="1"/>
      <c r="G39" s="10"/>
      <c r="H39" s="10"/>
    </row>
    <row r="40" spans="1:9" ht="30" x14ac:dyDescent="0.2">
      <c r="A40" s="13" t="s">
        <v>21</v>
      </c>
      <c r="B40" s="13" t="s">
        <v>73</v>
      </c>
      <c r="C40" s="13" t="s">
        <v>74</v>
      </c>
      <c r="D40" s="1">
        <v>121</v>
      </c>
      <c r="E40" s="8">
        <v>43396</v>
      </c>
      <c r="F40" s="1"/>
      <c r="G40" s="10"/>
      <c r="H40" s="10"/>
    </row>
    <row r="41" spans="1:9" ht="30" x14ac:dyDescent="0.2">
      <c r="A41" s="12" t="s">
        <v>21</v>
      </c>
      <c r="B41" s="12" t="s">
        <v>22</v>
      </c>
      <c r="C41" s="12"/>
      <c r="D41" s="1"/>
      <c r="E41" s="8"/>
      <c r="F41" s="1" t="s">
        <v>35</v>
      </c>
      <c r="G41" s="10" t="s">
        <v>56</v>
      </c>
      <c r="H41" s="10"/>
    </row>
    <row r="42" spans="1:9" x14ac:dyDescent="0.2">
      <c r="A42" s="13" t="s">
        <v>23</v>
      </c>
      <c r="B42" s="13" t="s">
        <v>51</v>
      </c>
      <c r="C42" s="13" t="s">
        <v>52</v>
      </c>
      <c r="D42" s="1">
        <v>668.5</v>
      </c>
      <c r="E42" s="8">
        <v>43761</v>
      </c>
      <c r="F42" s="1"/>
      <c r="G42" s="10"/>
      <c r="H42" s="10"/>
    </row>
    <row r="43" spans="1:9" ht="30" x14ac:dyDescent="0.2">
      <c r="A43" s="12" t="s">
        <v>23</v>
      </c>
      <c r="B43" s="12" t="s">
        <v>24</v>
      </c>
      <c r="C43" s="12" t="s">
        <v>50</v>
      </c>
      <c r="D43" s="1"/>
      <c r="E43" s="8">
        <v>43741</v>
      </c>
      <c r="F43" s="8" t="s">
        <v>138</v>
      </c>
      <c r="G43" s="10" t="s">
        <v>91</v>
      </c>
      <c r="H43" s="10"/>
    </row>
    <row r="44" spans="1:9" ht="30" x14ac:dyDescent="0.2">
      <c r="A44" s="13" t="s">
        <v>23</v>
      </c>
      <c r="B44" s="13" t="s">
        <v>25</v>
      </c>
      <c r="C44" s="13" t="s">
        <v>50</v>
      </c>
      <c r="D44" s="1">
        <v>240</v>
      </c>
      <c r="E44" s="8">
        <v>43741</v>
      </c>
      <c r="F44" s="1"/>
      <c r="G44" s="10"/>
      <c r="H44" s="10"/>
    </row>
    <row r="45" spans="1:9" x14ac:dyDescent="0.2">
      <c r="A45" s="13" t="s">
        <v>23</v>
      </c>
      <c r="B45" s="13" t="s">
        <v>26</v>
      </c>
      <c r="C45" s="1" t="s">
        <v>47</v>
      </c>
      <c r="D45" s="1">
        <v>408</v>
      </c>
      <c r="E45" s="8">
        <v>43699</v>
      </c>
      <c r="F45" s="1"/>
      <c r="G45" s="10"/>
      <c r="H45" s="10"/>
    </row>
    <row r="46" spans="1:9" x14ac:dyDescent="0.2">
      <c r="A46" s="13" t="s">
        <v>23</v>
      </c>
      <c r="B46" s="13" t="s">
        <v>46</v>
      </c>
      <c r="C46" s="13" t="s">
        <v>49</v>
      </c>
      <c r="D46" s="1">
        <v>324.5</v>
      </c>
      <c r="E46" s="8">
        <v>43794</v>
      </c>
      <c r="F46" s="1"/>
      <c r="G46" s="10"/>
      <c r="H46" s="10"/>
    </row>
    <row r="47" spans="1:9" x14ac:dyDescent="0.2">
      <c r="A47" s="13" t="s">
        <v>23</v>
      </c>
      <c r="B47" s="13" t="s">
        <v>46</v>
      </c>
      <c r="C47" s="13" t="s">
        <v>54</v>
      </c>
      <c r="D47" s="1">
        <v>324.5</v>
      </c>
      <c r="E47" s="8">
        <v>43794</v>
      </c>
      <c r="F47" s="1"/>
      <c r="G47" s="10"/>
      <c r="H47" s="10"/>
    </row>
    <row r="48" spans="1:9" x14ac:dyDescent="0.2">
      <c r="A48" s="13" t="s">
        <v>23</v>
      </c>
      <c r="B48" s="13" t="s">
        <v>27</v>
      </c>
      <c r="C48" s="1" t="s">
        <v>48</v>
      </c>
      <c r="D48" s="1">
        <v>1827</v>
      </c>
      <c r="E48" s="8">
        <v>43696</v>
      </c>
      <c r="F48" s="1"/>
      <c r="G48" s="10"/>
      <c r="H48" s="10"/>
    </row>
    <row r="49" spans="1:8" ht="30" x14ac:dyDescent="0.2">
      <c r="A49" s="12" t="s">
        <v>53</v>
      </c>
      <c r="B49" s="12" t="s">
        <v>24</v>
      </c>
      <c r="C49" s="12" t="s">
        <v>50</v>
      </c>
      <c r="D49" s="9"/>
      <c r="E49" s="8">
        <v>44127</v>
      </c>
      <c r="F49" s="8" t="s">
        <v>137</v>
      </c>
      <c r="G49" s="10" t="s">
        <v>91</v>
      </c>
      <c r="H49" s="10"/>
    </row>
    <row r="50" spans="1:8" x14ac:dyDescent="0.2">
      <c r="A50" s="21" t="s">
        <v>53</v>
      </c>
      <c r="B50" s="21" t="s">
        <v>122</v>
      </c>
      <c r="C50" s="7" t="s">
        <v>123</v>
      </c>
      <c r="D50" s="9">
        <v>2081.33</v>
      </c>
      <c r="E50" s="8">
        <v>44033</v>
      </c>
      <c r="F50" s="8"/>
      <c r="G50" s="10"/>
      <c r="H50" s="10"/>
    </row>
    <row r="51" spans="1:8" x14ac:dyDescent="0.2">
      <c r="A51" s="12" t="s">
        <v>53</v>
      </c>
      <c r="B51" s="12" t="s">
        <v>27</v>
      </c>
      <c r="C51" s="28" t="s">
        <v>49</v>
      </c>
      <c r="D51" s="9"/>
      <c r="E51" s="8">
        <v>44116</v>
      </c>
      <c r="F51" s="8">
        <v>44207</v>
      </c>
      <c r="G51" s="10" t="s">
        <v>125</v>
      </c>
      <c r="H51" s="10"/>
    </row>
    <row r="52" spans="1:8" ht="45" x14ac:dyDescent="0.2">
      <c r="A52" s="14" t="s">
        <v>76</v>
      </c>
      <c r="B52" s="14" t="s">
        <v>77</v>
      </c>
      <c r="C52" s="7" t="s">
        <v>78</v>
      </c>
      <c r="D52" s="1">
        <f>354*5</f>
        <v>1770</v>
      </c>
      <c r="E52" s="8">
        <v>44320</v>
      </c>
      <c r="F52" s="1"/>
      <c r="G52" s="10"/>
      <c r="H52" s="10"/>
    </row>
    <row r="53" spans="1:8" x14ac:dyDescent="0.2">
      <c r="A53" s="16" t="s">
        <v>76</v>
      </c>
      <c r="B53" s="16" t="s">
        <v>79</v>
      </c>
      <c r="C53" s="7" t="s">
        <v>80</v>
      </c>
      <c r="D53" s="1">
        <v>305</v>
      </c>
      <c r="E53" s="8">
        <v>44340</v>
      </c>
      <c r="F53" s="1"/>
      <c r="G53" s="10"/>
      <c r="H53" s="10"/>
    </row>
    <row r="54" spans="1:8" ht="30" x14ac:dyDescent="0.2">
      <c r="A54" s="16" t="s">
        <v>76</v>
      </c>
      <c r="B54" s="16" t="s">
        <v>124</v>
      </c>
      <c r="C54" s="7" t="s">
        <v>81</v>
      </c>
      <c r="D54" s="1">
        <v>129.5</v>
      </c>
      <c r="E54" s="8">
        <v>44480</v>
      </c>
      <c r="F54" s="1"/>
      <c r="G54" s="10"/>
      <c r="H54" s="10"/>
    </row>
    <row r="55" spans="1:8" ht="30" x14ac:dyDescent="0.2">
      <c r="A55" s="16" t="s">
        <v>76</v>
      </c>
      <c r="B55" s="16" t="s">
        <v>82</v>
      </c>
      <c r="C55" s="7" t="s">
        <v>81</v>
      </c>
      <c r="D55" s="1">
        <v>100.5</v>
      </c>
      <c r="E55" s="8">
        <v>44480</v>
      </c>
      <c r="F55" s="1"/>
      <c r="G55" s="10"/>
      <c r="H55" s="10"/>
    </row>
    <row r="56" spans="1:8" ht="30" x14ac:dyDescent="0.2">
      <c r="A56" s="16" t="s">
        <v>76</v>
      </c>
      <c r="B56" s="16" t="s">
        <v>83</v>
      </c>
      <c r="C56" s="7" t="s">
        <v>81</v>
      </c>
      <c r="D56" s="1">
        <v>192</v>
      </c>
      <c r="E56" s="8">
        <v>44508</v>
      </c>
      <c r="F56" s="1"/>
      <c r="G56" s="10"/>
      <c r="H56" s="10"/>
    </row>
    <row r="57" spans="1:8" x14ac:dyDescent="0.2">
      <c r="A57" s="16" t="s">
        <v>76</v>
      </c>
      <c r="B57" s="16" t="s">
        <v>84</v>
      </c>
      <c r="C57" s="7" t="s">
        <v>130</v>
      </c>
      <c r="D57" s="1">
        <v>134.06</v>
      </c>
      <c r="E57" s="8">
        <v>44520</v>
      </c>
      <c r="F57" s="1"/>
      <c r="G57" s="10"/>
      <c r="H57" s="10"/>
    </row>
    <row r="58" spans="1:8" x14ac:dyDescent="0.2">
      <c r="A58" s="16" t="s">
        <v>76</v>
      </c>
      <c r="B58" s="16" t="s">
        <v>85</v>
      </c>
      <c r="C58" s="7" t="s">
        <v>130</v>
      </c>
      <c r="D58" s="1">
        <v>144.6</v>
      </c>
      <c r="E58" s="8">
        <v>44520</v>
      </c>
      <c r="F58" s="1"/>
      <c r="G58" s="10"/>
      <c r="H58" s="10"/>
    </row>
    <row r="59" spans="1:8" ht="60" x14ac:dyDescent="0.2">
      <c r="A59" s="18" t="s">
        <v>76</v>
      </c>
      <c r="B59" s="16" t="s">
        <v>86</v>
      </c>
      <c r="C59" s="7" t="s">
        <v>65</v>
      </c>
      <c r="D59" s="1"/>
      <c r="E59" s="8" t="s">
        <v>139</v>
      </c>
      <c r="F59" s="1"/>
      <c r="G59" s="10"/>
      <c r="H59" s="10"/>
    </row>
    <row r="60" spans="1:8" ht="30" x14ac:dyDescent="0.2">
      <c r="A60" s="22" t="s">
        <v>76</v>
      </c>
      <c r="B60" s="22" t="s">
        <v>88</v>
      </c>
      <c r="C60" s="7" t="s">
        <v>89</v>
      </c>
      <c r="D60" s="19">
        <v>690</v>
      </c>
      <c r="E60" s="20">
        <v>44613</v>
      </c>
      <c r="F60" s="23"/>
      <c r="G60" s="24"/>
      <c r="H60" s="24"/>
    </row>
    <row r="61" spans="1:8" x14ac:dyDescent="0.2">
      <c r="A61" s="21" t="s">
        <v>93</v>
      </c>
      <c r="B61" s="21" t="s">
        <v>94</v>
      </c>
      <c r="C61" s="21" t="s">
        <v>95</v>
      </c>
      <c r="D61" s="1">
        <v>6040</v>
      </c>
      <c r="E61" s="8">
        <v>44816</v>
      </c>
      <c r="F61" s="1"/>
      <c r="G61" s="10"/>
      <c r="H61" s="10"/>
    </row>
    <row r="62" spans="1:8" ht="45" x14ac:dyDescent="0.2">
      <c r="A62" s="21" t="s">
        <v>93</v>
      </c>
      <c r="B62" s="21" t="s">
        <v>96</v>
      </c>
      <c r="C62" s="21" t="s">
        <v>49</v>
      </c>
      <c r="D62" s="1">
        <v>623.20000000000005</v>
      </c>
      <c r="E62" s="8">
        <v>44816</v>
      </c>
      <c r="F62" s="1"/>
      <c r="G62" s="10"/>
      <c r="H62" s="10"/>
    </row>
    <row r="63" spans="1:8" x14ac:dyDescent="0.2">
      <c r="A63" s="21" t="s">
        <v>93</v>
      </c>
      <c r="B63" s="21" t="s">
        <v>97</v>
      </c>
      <c r="C63" s="21" t="s">
        <v>98</v>
      </c>
      <c r="D63" s="1">
        <v>1945.73</v>
      </c>
      <c r="E63" s="8">
        <v>44816</v>
      </c>
      <c r="F63" s="1"/>
      <c r="G63" s="10"/>
      <c r="H63" s="10"/>
    </row>
    <row r="64" spans="1:8" x14ac:dyDescent="0.2">
      <c r="A64" s="21" t="s">
        <v>93</v>
      </c>
      <c r="B64" s="21" t="s">
        <v>20</v>
      </c>
      <c r="C64" s="21" t="s">
        <v>99</v>
      </c>
      <c r="D64" s="1">
        <v>819</v>
      </c>
      <c r="E64" s="8">
        <v>44767</v>
      </c>
      <c r="F64" s="1"/>
      <c r="G64" s="10"/>
      <c r="H64" s="10"/>
    </row>
    <row r="65" spans="1:12" ht="165" x14ac:dyDescent="0.2">
      <c r="A65" s="21" t="s">
        <v>93</v>
      </c>
      <c r="B65" s="21" t="s">
        <v>101</v>
      </c>
      <c r="C65" s="21" t="s">
        <v>65</v>
      </c>
      <c r="D65" s="1">
        <v>1</v>
      </c>
      <c r="E65" s="8" t="s">
        <v>102</v>
      </c>
      <c r="F65" s="1"/>
      <c r="G65" s="10"/>
      <c r="H65" s="26" t="s">
        <v>103</v>
      </c>
    </row>
    <row r="66" spans="1:12" x14ac:dyDescent="0.2">
      <c r="A66" s="21" t="s">
        <v>93</v>
      </c>
      <c r="B66" s="21" t="s">
        <v>117</v>
      </c>
      <c r="C66" s="21" t="s">
        <v>118</v>
      </c>
      <c r="D66" s="1">
        <f>119.99-20</f>
        <v>99.99</v>
      </c>
      <c r="E66" s="8">
        <v>44690</v>
      </c>
      <c r="F66" s="1"/>
      <c r="G66" s="10"/>
      <c r="H66" s="26"/>
    </row>
    <row r="67" spans="1:12" x14ac:dyDescent="0.2">
      <c r="A67" s="21" t="s">
        <v>93</v>
      </c>
      <c r="B67" s="21" t="s">
        <v>119</v>
      </c>
      <c r="C67" s="21" t="s">
        <v>120</v>
      </c>
      <c r="D67" s="1">
        <f>1483.39-247.23</f>
        <v>1236.1600000000001</v>
      </c>
      <c r="E67" s="8">
        <v>44690</v>
      </c>
      <c r="F67" s="1"/>
      <c r="G67" s="10"/>
      <c r="H67" s="26"/>
    </row>
    <row r="68" spans="1:12" ht="30" x14ac:dyDescent="0.2">
      <c r="A68" s="21" t="s">
        <v>93</v>
      </c>
      <c r="B68" s="21" t="s">
        <v>121</v>
      </c>
      <c r="C68" s="21" t="s">
        <v>118</v>
      </c>
      <c r="D68" s="1">
        <f>324-54</f>
        <v>270</v>
      </c>
      <c r="E68" s="8">
        <v>44690</v>
      </c>
      <c r="F68" s="1"/>
      <c r="G68" s="10"/>
      <c r="H68" s="26"/>
      <c r="I68" s="5">
        <f>SUM(D2:D68)</f>
        <v>263023.57</v>
      </c>
    </row>
    <row r="69" spans="1:12" x14ac:dyDescent="0.2">
      <c r="A69" s="21" t="s">
        <v>106</v>
      </c>
      <c r="B69" s="21" t="s">
        <v>107</v>
      </c>
      <c r="C69" s="21" t="s">
        <v>108</v>
      </c>
      <c r="D69" s="1">
        <v>437.98</v>
      </c>
      <c r="E69" s="8">
        <v>45017</v>
      </c>
      <c r="F69" s="1"/>
      <c r="G69" s="10"/>
      <c r="H69" s="26"/>
    </row>
    <row r="70" spans="1:12" x14ac:dyDescent="0.2">
      <c r="A70" s="21" t="s">
        <v>106</v>
      </c>
      <c r="B70" s="21" t="s">
        <v>110</v>
      </c>
      <c r="C70" s="21" t="s">
        <v>111</v>
      </c>
      <c r="D70" s="1">
        <v>939.07</v>
      </c>
      <c r="E70" s="8">
        <v>45208</v>
      </c>
      <c r="F70" s="1"/>
      <c r="G70" s="10"/>
      <c r="H70" s="26"/>
    </row>
    <row r="71" spans="1:12" ht="45" x14ac:dyDescent="0.2">
      <c r="A71" s="27" t="s">
        <v>106</v>
      </c>
      <c r="B71" s="27" t="s">
        <v>114</v>
      </c>
      <c r="C71" s="21" t="s">
        <v>113</v>
      </c>
      <c r="D71" s="1">
        <f>1055+795</f>
        <v>1850</v>
      </c>
      <c r="E71" s="8" t="s">
        <v>115</v>
      </c>
      <c r="F71" s="1"/>
      <c r="G71" s="10"/>
      <c r="H71" s="26"/>
      <c r="I71" s="5">
        <f>SUM(D2:D71)</f>
        <v>266250.62</v>
      </c>
    </row>
    <row r="72" spans="1:12" x14ac:dyDescent="0.2">
      <c r="A72" s="21" t="s">
        <v>126</v>
      </c>
      <c r="B72" s="21" t="s">
        <v>127</v>
      </c>
      <c r="C72" s="21" t="s">
        <v>48</v>
      </c>
      <c r="D72" s="1">
        <v>186.49</v>
      </c>
      <c r="E72" s="8">
        <v>45401</v>
      </c>
      <c r="F72" s="1"/>
      <c r="G72" s="10"/>
      <c r="H72" s="26"/>
    </row>
    <row r="73" spans="1:12" x14ac:dyDescent="0.2">
      <c r="A73" s="21" t="s">
        <v>126</v>
      </c>
      <c r="B73" s="21" t="s">
        <v>128</v>
      </c>
      <c r="C73" s="21" t="s">
        <v>48</v>
      </c>
      <c r="D73" s="1">
        <v>130.80000000000001</v>
      </c>
      <c r="E73" s="8">
        <v>45426</v>
      </c>
      <c r="F73" s="1"/>
      <c r="G73" s="10"/>
      <c r="H73" s="26"/>
    </row>
    <row r="74" spans="1:12" ht="60" x14ac:dyDescent="0.2">
      <c r="A74" s="21" t="s">
        <v>126</v>
      </c>
      <c r="B74" s="21" t="s">
        <v>131</v>
      </c>
      <c r="C74" s="21" t="s">
        <v>132</v>
      </c>
      <c r="D74" s="1">
        <v>156.86000000000001</v>
      </c>
      <c r="E74" s="8">
        <v>45433</v>
      </c>
      <c r="F74" s="1"/>
      <c r="G74" s="10"/>
      <c r="H74" s="26"/>
    </row>
    <row r="75" spans="1:12" ht="45" x14ac:dyDescent="0.2">
      <c r="A75" s="21" t="s">
        <v>126</v>
      </c>
      <c r="B75" s="21" t="s">
        <v>133</v>
      </c>
      <c r="C75" s="21" t="s">
        <v>132</v>
      </c>
      <c r="D75" s="1">
        <v>139.99</v>
      </c>
      <c r="E75" s="8">
        <v>45433</v>
      </c>
      <c r="F75" s="1"/>
      <c r="G75" s="10"/>
      <c r="H75" s="26"/>
    </row>
    <row r="76" spans="1:12" ht="45" x14ac:dyDescent="0.2">
      <c r="A76" s="21" t="s">
        <v>126</v>
      </c>
      <c r="B76" s="21" t="s">
        <v>134</v>
      </c>
      <c r="C76" s="21" t="s">
        <v>132</v>
      </c>
      <c r="D76" s="1">
        <f>167.09-16.71</f>
        <v>150.38</v>
      </c>
      <c r="E76" s="8">
        <v>45433</v>
      </c>
      <c r="F76" s="1"/>
      <c r="G76" s="10"/>
      <c r="H76" s="26"/>
    </row>
    <row r="77" spans="1:12" ht="16.5" thickBot="1" x14ac:dyDescent="0.25">
      <c r="A77" s="29" t="s">
        <v>28</v>
      </c>
      <c r="B77" s="29"/>
      <c r="C77" s="25"/>
      <c r="D77" s="17">
        <f>SUM(D2:D76)</f>
        <v>267015.13999999996</v>
      </c>
      <c r="E77" s="6"/>
    </row>
    <row r="78" spans="1:12" ht="15.75" thickTop="1" x14ac:dyDescent="0.2">
      <c r="A78" s="3"/>
      <c r="L78" s="5"/>
    </row>
    <row r="79" spans="1:12" x14ac:dyDescent="0.2">
      <c r="A79" s="3" t="s">
        <v>33</v>
      </c>
    </row>
    <row r="80" spans="1:12" x14ac:dyDescent="0.2">
      <c r="A80" s="3" t="s">
        <v>75</v>
      </c>
    </row>
    <row r="81" spans="1:1" x14ac:dyDescent="0.2">
      <c r="A81" s="4" t="s">
        <v>87</v>
      </c>
    </row>
    <row r="82" spans="1:1" x14ac:dyDescent="0.2">
      <c r="A82" s="4" t="s">
        <v>92</v>
      </c>
    </row>
    <row r="83" spans="1:1" x14ac:dyDescent="0.2">
      <c r="A83" s="4" t="s">
        <v>100</v>
      </c>
    </row>
    <row r="84" spans="1:1" x14ac:dyDescent="0.2">
      <c r="A84" s="4" t="s">
        <v>104</v>
      </c>
    </row>
    <row r="85" spans="1:1" x14ac:dyDescent="0.2">
      <c r="A85" s="3" t="s">
        <v>109</v>
      </c>
    </row>
    <row r="86" spans="1:1" x14ac:dyDescent="0.2">
      <c r="A86" s="4" t="s">
        <v>112</v>
      </c>
    </row>
    <row r="87" spans="1:1" x14ac:dyDescent="0.2">
      <c r="A87" s="4" t="s">
        <v>116</v>
      </c>
    </row>
    <row r="88" spans="1:1" x14ac:dyDescent="0.2">
      <c r="A88" s="4" t="s">
        <v>129</v>
      </c>
    </row>
    <row r="89" spans="1:1" x14ac:dyDescent="0.2">
      <c r="A89" s="4" t="s">
        <v>135</v>
      </c>
    </row>
    <row r="90" spans="1:1" x14ac:dyDescent="0.2">
      <c r="A90" s="4" t="s">
        <v>136</v>
      </c>
    </row>
  </sheetData>
  <mergeCells count="2">
    <mergeCell ref="A77:B77"/>
    <mergeCell ref="C21:C22"/>
  </mergeCells>
  <pageMargins left="0.70866141732283472" right="0.70866141732283472" top="0.74803149606299213" bottom="0.74803149606299213" header="0.31496062992125984" footer="0.31496062992125984"/>
  <pageSetup paperSize="9" scale="36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Repton Parish Clerk</cp:lastModifiedBy>
  <cp:lastPrinted>2025-04-01T13:45:08Z</cp:lastPrinted>
  <dcterms:created xsi:type="dcterms:W3CDTF">2020-02-10T16:37:51Z</dcterms:created>
  <dcterms:modified xsi:type="dcterms:W3CDTF">2025-04-28T14:45:08Z</dcterms:modified>
</cp:coreProperties>
</file>